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Desktop/"/>
    </mc:Choice>
  </mc:AlternateContent>
  <xr:revisionPtr revIDLastSave="375" documentId="13_ncr:1_{13207B07-B667-4B89-B979-EF4DAD32A390}" xr6:coauthVersionLast="45" xr6:coauthVersionMax="45" xr10:uidLastSave="{F1864468-AEC9-4A01-9B28-AD5AA6C48C38}"/>
  <bookViews>
    <workbookView xWindow="-108" yWindow="-108" windowWidth="23256" windowHeight="12720" xr2:uid="{00000000-000D-0000-FFFF-FFFF00000000}"/>
  </bookViews>
  <sheets>
    <sheet name="2020 PRRIP Budget" sheetId="1" r:id="rId1"/>
    <sheet name="TP-1 Breakout" sheetId="2" r:id="rId2"/>
  </sheets>
  <definedNames>
    <definedName name="_xlnm.Print_Area" localSheetId="0">'2020 PRRIP Budget'!$A$2:$E$54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34" i="1"/>
  <c r="D18" i="1" l="1"/>
  <c r="D11" i="1" l="1"/>
  <c r="D54" i="1" s="1"/>
</calcChain>
</file>

<file path=xl/sharedStrings.xml><?xml version="1.0" encoding="utf-8"?>
<sst xmlns="http://schemas.openxmlformats.org/spreadsheetml/2006/main" count="154" uniqueCount="154">
  <si>
    <t>PRRIP Budget  ID</t>
  </si>
  <si>
    <t>PRRIP Line Item Description</t>
  </si>
  <si>
    <t>FY 2020 Budget</t>
  </si>
  <si>
    <t>FY 2021 Estimated New Money</t>
  </si>
  <si>
    <t>"Quick Reference" Comments on FY 2021 New Money Budget Estimates (see FY 2021 Work Plan for Full Description)</t>
  </si>
  <si>
    <t>FY 2021 Work Plan Page #</t>
  </si>
  <si>
    <t>ADMINISTRATION</t>
  </si>
  <si>
    <t>ED-1</t>
  </si>
  <si>
    <t>EDO Salaries/Travel/Office Expenditures</t>
  </si>
  <si>
    <t>Salaries, travel, and other direct costs associated with Executive Director's Office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</si>
  <si>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</si>
  <si>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</si>
  <si>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</si>
  <si>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</si>
  <si>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</si>
  <si>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Exhibit fees, major sponsorships, other sponsorships, and promotional materials</t>
  </si>
  <si>
    <t>GFC-1</t>
  </si>
  <si>
    <t xml:space="preserve">Financial Services </t>
  </si>
  <si>
    <t>Annual fees for financial management entity (NCF) services &amp; accounting/procurement database management</t>
  </si>
  <si>
    <t>GFC-2</t>
  </si>
  <si>
    <t>Program Insurance</t>
  </si>
  <si>
    <t>Program liability insurance</t>
  </si>
  <si>
    <t>PD-8</t>
  </si>
  <si>
    <t>Program Website and Database</t>
  </si>
  <si>
    <t>Hosting &amp; maintenance of Program website, species monitoring database, and PRRIP financial disbursement database</t>
  </si>
  <si>
    <t>CTE-1</t>
  </si>
  <si>
    <t>Committee Meeting Expenses</t>
  </si>
  <si>
    <t>Committee meeting expenses</t>
  </si>
  <si>
    <t>Administration Sub-Total</t>
  </si>
  <si>
    <t>LAND</t>
  </si>
  <si>
    <t>LP-3</t>
  </si>
  <si>
    <t>Land Acquisition, LIHE Fees and Property Taxes</t>
  </si>
  <si>
    <t>Land purchases, land interest holding entity fees, and property taxes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</si>
  <si>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</si>
  <si>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</si>
  <si>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</si>
  <si>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</si>
  <si>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Land-Related Special Advisors</t>
  </si>
  <si>
    <t>Lease negotiations, Farm Service Agency (FSA) reporting, and rent collections</t>
  </si>
  <si>
    <t>LP-7</t>
  </si>
  <si>
    <t>Public Access Program Management</t>
  </si>
  <si>
    <t>Administration of rec. access program by Nebraska Game and Parks Commission</t>
  </si>
  <si>
    <t xml:space="preserve"> Land Sub-Total</t>
  </si>
  <si>
    <t>WATER</t>
  </si>
  <si>
    <t>WPCP-1</t>
  </si>
  <si>
    <t>North Platte Choke Point</t>
  </si>
  <si>
    <t>Efforts to increase North Platte River channel capacity including $10,000 for maintenance of the State Channel berm and vegetation control.</t>
  </si>
  <si>
    <t>WPRT-1</t>
  </si>
  <si>
    <t>Retiming Projects: Canal Recharge</t>
  </si>
  <si>
    <t>Existing WSAs to recharge 13,600 AF of excess flows in NPPD, CNPPID, and CPNRD canals.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</si>
  <si>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</si>
  <si>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</si>
  <si>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</si>
  <si>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</si>
  <si>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</si>
  <si>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>Includes Rubicon maintenance and control, site monitoring and maintenance, and power.  Assume no water delivery costs until cost of pipeline is exceeded.</t>
  </si>
  <si>
    <t>WPRT-4</t>
  </si>
  <si>
    <t>Retiming Projects: Recapture Wells</t>
  </si>
  <si>
    <t>Includes annual admin and electricity/pumping costs per agreement with the TBNRD, and maintenance costs.</t>
  </si>
  <si>
    <t>WPRT-5</t>
  </si>
  <si>
    <t>Retiming Projects: Surface Storage</t>
  </si>
  <si>
    <t>No activities anticipated.</t>
  </si>
  <si>
    <t>WPST-1</t>
  </si>
  <si>
    <t>Storage Leases: Lake McConaughy</t>
  </si>
  <si>
    <t>Lease/exchange WSAs for CPNRD and NPPD surface water</t>
  </si>
  <si>
    <t>WPST-2</t>
  </si>
  <si>
    <t>Storage Leases: Upstream Sources</t>
  </si>
  <si>
    <t>Existing WSA for 9,600 AF of Pathfinder Municipal water &amp; other potential upstream leases.</t>
  </si>
  <si>
    <t>WPIR-1</t>
  </si>
  <si>
    <t>Irrigator Leases</t>
  </si>
  <si>
    <t>Existing WSA to lease water from CNPPID irrigators with cap of 3,000 irrigated acres.  Unit cost reduced to $100/acre for 2021.</t>
  </si>
  <si>
    <t>WPLW-1</t>
  </si>
  <si>
    <t xml:space="preserve">General maintenance of land-for-water properties </t>
  </si>
  <si>
    <t xml:space="preserve">Includes fencing and road maintenance, noxious weed control, mowing, electricity, and taxes at Program properties planned for future water projects.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</si>
  <si>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</si>
  <si>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</si>
  <si>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</si>
  <si>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</si>
  <si>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</si>
  <si>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As-needed support for COHYST model updates.</t>
  </si>
  <si>
    <t>WPSA-1</t>
  </si>
  <si>
    <t xml:space="preserve">Water-Related Special Advisors </t>
  </si>
  <si>
    <t>Includes Special Advisors to the EDO for hydrogeology/groundwater ($40,000) and civil infrastructure ($20,000).</t>
  </si>
  <si>
    <t>Water Sub-Total</t>
  </si>
  <si>
    <t>ADAPTIVE MANAGEMENT</t>
  </si>
  <si>
    <t>LP-2</t>
  </si>
  <si>
    <t>Habitat Restoration and Management Actions on Program Lands</t>
  </si>
  <si>
    <t>Creation and maintenance of target species habitat</t>
  </si>
  <si>
    <t>LP-2-P</t>
  </si>
  <si>
    <t>Trapping Projects</t>
  </si>
  <si>
    <t>Predator trapping at off-channel sand and water nesting sites and beaver control in the North Platte Choke Point channels</t>
  </si>
  <si>
    <t>PD-22</t>
  </si>
  <si>
    <t xml:space="preserve">Sediment Augmentation Implementation </t>
  </si>
  <si>
    <t>Full-scale sediment augmentation (60,000 tons)</t>
  </si>
  <si>
    <t>WP-1(b)</t>
  </si>
  <si>
    <t>Phragmites Control</t>
  </si>
  <si>
    <t>Annual funding for contribution toward phragmites control in the channel; work plan includes disucssion of potential endowment towards in-channel maintenance efforts to control Phragmites in the long term with a one-time Program contribution of $2.6 million.</t>
  </si>
  <si>
    <t>G-1</t>
  </si>
  <si>
    <t>Remote Sensing Data Collection</t>
  </si>
  <si>
    <t>Acquisition of summer and fall imagery and LiDAR, Reprocessing of past LiDAR data</t>
  </si>
  <si>
    <t>TP-1</t>
  </si>
  <si>
    <t>Tern and Plover Monitoring &amp; Research</t>
  </si>
  <si>
    <t>Seasonal monitoring assistant and additional turtle trapping crew. Predator control research equipment (fencing, monitoring cameras, predator deterrent lighting, turtle traps and associated supplies).</t>
  </si>
  <si>
    <t>WC-1</t>
  </si>
  <si>
    <t>Whooping Crane Monitoring &amp; Research</t>
  </si>
  <si>
    <t>Annual monitoring flight aircraft rental and flight crew</t>
  </si>
  <si>
    <t>PS-1</t>
  </si>
  <si>
    <t>Pallid Sturgeon Monitoring &amp; Research</t>
  </si>
  <si>
    <t>Contingency budget pending discussion and approval of genetic research project.</t>
  </si>
  <si>
    <t>G-5</t>
  </si>
  <si>
    <t>Geomorphology and Vegetation Monitoring and Research</t>
  </si>
  <si>
    <t>Timelapse camera supplies</t>
  </si>
  <si>
    <t>PD-15</t>
  </si>
  <si>
    <t>Environmental Permitting</t>
  </si>
  <si>
    <t xml:space="preserve">Environmental permitting assistance as needed. </t>
  </si>
  <si>
    <t>PD-18</t>
  </si>
  <si>
    <t xml:space="preserve">AMP-Related Equipment </t>
  </si>
  <si>
    <t>Program per use costs for Headwaters equipment (truck, airboat, etc.) during 2021 field work.</t>
  </si>
  <si>
    <t>IMRP-3</t>
  </si>
  <si>
    <t>Adaptive Management Plan Special Advisors</t>
  </si>
  <si>
    <t>Special advisor(s) for sediment augmentation and other AMP activities; special advisor (Compass) to facilitate target flow and SDM processes.</t>
  </si>
  <si>
    <t>ISAC-1</t>
  </si>
  <si>
    <t xml:space="preserve">ISAC Stipends &amp; Expenses </t>
  </si>
  <si>
    <t>Annual stipends for ISAC members. All meetings virtual in FY21 via MS Teams, includes AMP Reporting Session and four (4) quarterly ISAC meetings.</t>
  </si>
  <si>
    <t>PD-3</t>
  </si>
  <si>
    <t>AMP &amp; IMRP Peer Review and PRRIP Publications</t>
  </si>
  <si>
    <t>Open-access publication costs for three (3) manuscripts.</t>
  </si>
  <si>
    <t>PD-11</t>
  </si>
  <si>
    <t>AMP-related Workshops</t>
  </si>
  <si>
    <t>Estimated meeting costs for AMP Reporting Session and AMWG Workshops.</t>
  </si>
  <si>
    <t>AM Sub-Total</t>
  </si>
  <si>
    <t>FY2020 PRRIP BUDGET TOTAL</t>
  </si>
  <si>
    <t>Expense Category</t>
  </si>
  <si>
    <t>Unit Cost</t>
  </si>
  <si>
    <t>Units</t>
  </si>
  <si>
    <t>Estimated FY2021 Cost</t>
  </si>
  <si>
    <t>Personnel</t>
  </si>
  <si>
    <t>2 people/day x 8 hours/day = 16 people hours/day</t>
  </si>
  <si>
    <t>$20/hour</t>
  </si>
  <si>
    <t>80 days</t>
  </si>
  <si>
    <t>Personnel Subtotal</t>
  </si>
  <si>
    <t>Direct Cost</t>
  </si>
  <si>
    <t>Turtle traps</t>
  </si>
  <si>
    <t>Nest cameras</t>
  </si>
  <si>
    <t>Shoreline cameras</t>
  </si>
  <si>
    <t>Site-level post cameras</t>
  </si>
  <si>
    <t>Fence wing panel cameras</t>
  </si>
  <si>
    <t>Camera supplies (SD cards, batteries, posts, avian spikes, zip ties)</t>
  </si>
  <si>
    <t>Predator Deterrent Fox Lights</t>
  </si>
  <si>
    <t>$140 each</t>
  </si>
  <si>
    <t>Predator Deterrent LED motion detector lights</t>
  </si>
  <si>
    <t>$30/set of 4</t>
  </si>
  <si>
    <t>Direct Cost Subtotal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</si>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</sst>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3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71">
    <xf numFmtId="0" fontId="0" fillId="0" borderId="0" xfId="0"/>
    <xf numFmtId="0" fontId="0" fillId="0" borderId="0" xfId="0" applyAlignment="1">
      <alignment horizontal="right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wrapText="1"/>
    </xf>
    <xf numFmtId="0" fontId="22" fillId="0" borderId="0" xfId="0" applyFont="1" applyFill="1" applyBorder="1" applyAlignment="1"/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wrapText="1"/>
    </xf>
    <xf numFmtId="0" fontId="24" fillId="0" borderId="0" xfId="0" applyFont="1" applyFill="1" applyBorder="1" applyAlignment="1"/>
    <xf numFmtId="0" fontId="25" fillId="0" borderId="11" xfId="40" applyFont="1" applyBorder="1" applyAlignment="1">
      <alignment horizontal="center" vertical="center"/>
    </xf>
    <xf numFmtId="0" fontId="26" fillId="0" borderId="11" xfId="40" applyFont="1" applyFill="1" applyBorder="1" applyAlignment="1">
      <alignment vertical="center"/>
    </xf>
    <xf numFmtId="0" fontId="26" fillId="0" borderId="0" xfId="40" applyFont="1" applyFill="1" applyBorder="1" applyAlignment="1">
      <alignment vertical="center"/>
    </xf>
    <xf numFmtId="0" fontId="25" fillId="0" borderId="0" xfId="40" applyFont="1" applyFill="1" applyBorder="1" applyAlignment="1">
      <alignment vertical="center"/>
    </xf>
    <xf numFmtId="0" fontId="27" fillId="0" borderId="0" xfId="40" applyFont="1" applyAlignment="1">
      <alignment vertical="center"/>
    </xf>
    <xf numFmtId="0" fontId="25" fillId="33" borderId="18" xfId="40" applyFont="1" applyFill="1" applyBorder="1" applyAlignment="1">
      <alignment horizontal="center" vertical="center" wrapText="1" readingOrder="1"/>
    </xf>
    <xf numFmtId="0" fontId="25" fillId="33" borderId="17" xfId="40" applyFont="1" applyFill="1" applyBorder="1" applyAlignment="1">
      <alignment horizontal="center" vertical="center" wrapText="1" readingOrder="1"/>
    </xf>
    <xf numFmtId="0" fontId="28" fillId="33" borderId="33" xfId="40" applyFont="1" applyFill="1" applyBorder="1" applyAlignment="1">
      <alignment horizontal="center" vertical="center" wrapText="1" readingOrder="1"/>
    </xf>
    <xf numFmtId="0" fontId="29" fillId="33" borderId="33" xfId="40" applyFont="1" applyFill="1" applyBorder="1" applyAlignment="1">
      <alignment horizontal="center" vertical="center" wrapText="1" readingOrder="1"/>
    </xf>
    <xf numFmtId="0" fontId="30" fillId="33" borderId="10" xfId="40" applyFont="1" applyFill="1" applyBorder="1" applyAlignment="1">
      <alignment horizontal="center" vertical="center" wrapText="1" readingOrder="1"/>
    </xf>
    <xf numFmtId="0" fontId="31" fillId="0" borderId="0" xfId="40" applyFont="1" applyFill="1" applyBorder="1" applyAlignment="1">
      <alignment horizontal="center" vertical="center" wrapText="1" readingOrder="1"/>
    </xf>
    <xf numFmtId="0" fontId="25" fillId="0" borderId="0" xfId="40" applyFont="1" applyFill="1" applyBorder="1" applyAlignment="1">
      <alignment horizontal="center" vertical="center" wrapText="1" readingOrder="1"/>
    </xf>
    <xf numFmtId="0" fontId="32" fillId="26" borderId="14" xfId="40" applyFont="1" applyFill="1" applyBorder="1" applyAlignment="1">
      <alignment horizontal="left" vertical="center" wrapText="1" readingOrder="1"/>
    </xf>
    <xf numFmtId="164" fontId="33" fillId="26" borderId="14" xfId="28" applyNumberFormat="1" applyFont="1" applyFill="1" applyBorder="1" applyAlignment="1">
      <alignment horizontal="center" vertical="center"/>
    </xf>
    <xf numFmtId="0" fontId="30" fillId="26" borderId="10" xfId="40" applyFont="1" applyFill="1" applyBorder="1" applyAlignment="1">
      <alignment horizontal="center" vertical="center" wrapText="1" readingOrder="1"/>
    </xf>
    <xf numFmtId="164" fontId="25" fillId="0" borderId="0" xfId="28" applyNumberFormat="1" applyFont="1" applyFill="1" applyBorder="1" applyAlignment="1">
      <alignment horizontal="center" vertical="center"/>
    </xf>
    <xf numFmtId="0" fontId="25" fillId="26" borderId="0" xfId="40" applyFont="1" applyFill="1" applyBorder="1" applyAlignment="1">
      <alignment horizontal="center" vertical="center" wrapText="1" readingOrder="1"/>
    </xf>
    <xf numFmtId="0" fontId="25" fillId="0" borderId="19" xfId="40" applyFont="1" applyBorder="1" applyAlignment="1">
      <alignment horizontal="right" vertical="center"/>
    </xf>
    <xf numFmtId="0" fontId="27" fillId="0" borderId="20" xfId="40" applyFont="1" applyBorder="1" applyAlignment="1">
      <alignment horizontal="right" vertical="center" wrapText="1" readingOrder="1"/>
    </xf>
    <xf numFmtId="165" fontId="34" fillId="0" borderId="20" xfId="29" applyNumberFormat="1" applyFont="1" applyFill="1" applyBorder="1" applyAlignment="1">
      <alignment horizontal="left" vertical="center"/>
    </xf>
    <xf numFmtId="165" fontId="35" fillId="0" borderId="20" xfId="29" applyNumberFormat="1" applyFont="1" applyFill="1" applyBorder="1" applyAlignment="1">
      <alignment horizontal="left" vertical="center"/>
    </xf>
    <xf numFmtId="0" fontId="36" fillId="0" borderId="21" xfId="0" applyFont="1" applyBorder="1" applyAlignment="1">
      <alignment vertical="center" wrapText="1"/>
    </xf>
    <xf numFmtId="0" fontId="30" fillId="0" borderId="21" xfId="0" applyFont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 wrapText="1"/>
    </xf>
    <xf numFmtId="44" fontId="27" fillId="0" borderId="0" xfId="29" applyFont="1" applyFill="1" applyBorder="1" applyAlignment="1">
      <alignment horizontal="left" vertical="center"/>
    </xf>
    <xf numFmtId="0" fontId="38" fillId="0" borderId="22" xfId="40" applyFont="1" applyBorder="1" applyAlignment="1">
      <alignment horizontal="right" vertical="center"/>
    </xf>
    <xf numFmtId="0" fontId="27" fillId="0" borderId="23" xfId="40" applyFont="1" applyBorder="1" applyAlignment="1">
      <alignment horizontal="right" vertical="center" wrapText="1" readingOrder="1"/>
    </xf>
    <xf numFmtId="165" fontId="34" fillId="0" borderId="23" xfId="29" applyNumberFormat="1" applyFont="1" applyFill="1" applyBorder="1" applyAlignment="1">
      <alignment horizontal="left" vertical="center"/>
    </xf>
    <xf numFmtId="165" fontId="25" fillId="0" borderId="23" xfId="29" applyNumberFormat="1" applyFont="1" applyFill="1" applyBorder="1" applyAlignment="1">
      <alignment horizontal="left" vertical="center"/>
    </xf>
    <xf numFmtId="0" fontId="36" fillId="0" borderId="24" xfId="0" applyFont="1" applyBorder="1" applyAlignment="1">
      <alignment vertical="center" wrapText="1"/>
    </xf>
    <xf numFmtId="0" fontId="30" fillId="0" borderId="24" xfId="0" applyFont="1" applyBorder="1" applyAlignment="1">
      <alignment horizontal="center" vertical="center" wrapText="1"/>
    </xf>
    <xf numFmtId="0" fontId="36" fillId="0" borderId="24" xfId="0" applyNumberFormat="1" applyFont="1" applyBorder="1" applyAlignment="1">
      <alignment vertical="center" wrapText="1"/>
    </xf>
    <xf numFmtId="0" fontId="37" fillId="0" borderId="0" xfId="0" applyNumberFormat="1" applyFont="1" applyFill="1" applyBorder="1" applyAlignment="1">
      <alignment vertical="center" wrapText="1"/>
    </xf>
    <xf numFmtId="0" fontId="36" fillId="0" borderId="24" xfId="40" applyFont="1" applyBorder="1" applyAlignment="1">
      <alignment vertical="center" wrapText="1" readingOrder="1"/>
    </xf>
    <xf numFmtId="0" fontId="30" fillId="0" borderId="24" xfId="40" applyFont="1" applyBorder="1" applyAlignment="1">
      <alignment horizontal="center" vertical="center" wrapText="1" readingOrder="1"/>
    </xf>
    <xf numFmtId="0" fontId="37" fillId="0" borderId="0" xfId="40" applyFont="1" applyFill="1" applyBorder="1" applyAlignment="1">
      <alignment vertical="center" wrapText="1" readingOrder="1"/>
    </xf>
    <xf numFmtId="0" fontId="37" fillId="0" borderId="0" xfId="40" applyFont="1" applyFill="1" applyBorder="1" applyAlignment="1">
      <alignment horizontal="left" vertical="center" wrapText="1" readingOrder="1"/>
    </xf>
    <xf numFmtId="0" fontId="38" fillId="0" borderId="25" xfId="40" applyFont="1" applyBorder="1" applyAlignment="1">
      <alignment horizontal="right" vertical="center"/>
    </xf>
    <xf numFmtId="0" fontId="27" fillId="0" borderId="26" xfId="40" applyFont="1" applyBorder="1" applyAlignment="1">
      <alignment horizontal="right" vertical="center" wrapText="1" readingOrder="1"/>
    </xf>
    <xf numFmtId="165" fontId="34" fillId="0" borderId="26" xfId="29" applyNumberFormat="1" applyFont="1" applyFill="1" applyBorder="1" applyAlignment="1">
      <alignment horizontal="left" vertical="center"/>
    </xf>
    <xf numFmtId="165" fontId="25" fillId="0" borderId="26" xfId="29" applyNumberFormat="1" applyFont="1" applyFill="1" applyBorder="1" applyAlignment="1">
      <alignment horizontal="left" vertical="center"/>
    </xf>
    <xf numFmtId="0" fontId="36" fillId="0" borderId="27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3" fillId="29" borderId="28" xfId="40" applyFont="1" applyFill="1" applyBorder="1" applyAlignment="1">
      <alignment horizontal="right" vertical="center"/>
    </xf>
    <xf numFmtId="0" fontId="33" fillId="29" borderId="29" xfId="40" applyFont="1" applyFill="1" applyBorder="1" applyAlignment="1">
      <alignment horizontal="right" vertical="center" wrapText="1" readingOrder="1"/>
    </xf>
    <xf numFmtId="165" fontId="39" fillId="29" borderId="29" xfId="29" applyNumberFormat="1" applyFont="1" applyFill="1" applyBorder="1" applyAlignment="1">
      <alignment horizontal="left" vertical="center"/>
    </xf>
    <xf numFmtId="165" fontId="33" fillId="29" borderId="29" xfId="29" applyNumberFormat="1" applyFont="1" applyFill="1" applyBorder="1" applyAlignment="1">
      <alignment horizontal="left" vertical="center"/>
    </xf>
    <xf numFmtId="0" fontId="30" fillId="26" borderId="30" xfId="40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 wrapText="1" readingOrder="1"/>
    </xf>
    <xf numFmtId="44" fontId="33" fillId="0" borderId="0" xfId="29" applyFont="1" applyFill="1" applyBorder="1" applyAlignment="1">
      <alignment horizontal="left" vertical="center"/>
    </xf>
    <xf numFmtId="44" fontId="33" fillId="0" borderId="0" xfId="40" applyNumberFormat="1" applyFont="1" applyFill="1" applyBorder="1" applyAlignment="1">
      <alignment vertical="center"/>
    </xf>
    <xf numFmtId="0" fontId="33" fillId="0" borderId="0" xfId="40" applyFont="1" applyFill="1" applyBorder="1" applyAlignment="1">
      <alignment vertical="center"/>
    </xf>
    <xf numFmtId="0" fontId="25" fillId="0" borderId="0" xfId="40" applyFont="1" applyBorder="1" applyAlignment="1">
      <alignment horizontal="right" vertical="center"/>
    </xf>
    <xf numFmtId="0" fontId="27" fillId="0" borderId="0" xfId="40" applyFont="1" applyBorder="1" applyAlignment="1">
      <alignment horizontal="right" vertical="center" wrapText="1" readingOrder="1"/>
    </xf>
    <xf numFmtId="0" fontId="40" fillId="0" borderId="0" xfId="40" applyFont="1" applyBorder="1" applyAlignment="1">
      <alignment horizontal="right" vertical="center" wrapText="1" readingOrder="1"/>
    </xf>
    <xf numFmtId="0" fontId="41" fillId="0" borderId="0" xfId="40" applyFont="1" applyFill="1" applyBorder="1" applyAlignment="1">
      <alignment vertical="center"/>
    </xf>
    <xf numFmtId="0" fontId="36" fillId="0" borderId="0" xfId="40" applyFont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/>
    </xf>
    <xf numFmtId="0" fontId="27" fillId="0" borderId="0" xfId="40" applyFont="1" applyBorder="1" applyAlignment="1">
      <alignment vertical="center"/>
    </xf>
    <xf numFmtId="0" fontId="32" fillId="24" borderId="14" xfId="40" applyFont="1" applyFill="1" applyBorder="1" applyAlignment="1">
      <alignment horizontal="left" vertical="center" wrapText="1" readingOrder="1"/>
    </xf>
    <xf numFmtId="0" fontId="25" fillId="24" borderId="14" xfId="40" applyFont="1" applyFill="1" applyBorder="1" applyAlignment="1">
      <alignment vertical="center" wrapText="1" readingOrder="1"/>
    </xf>
    <xf numFmtId="0" fontId="25" fillId="24" borderId="10" xfId="40" applyFont="1" applyFill="1" applyBorder="1" applyAlignment="1">
      <alignment vertical="center" wrapText="1" readingOrder="1"/>
    </xf>
    <xf numFmtId="0" fontId="25" fillId="0" borderId="0" xfId="40" applyFont="1" applyFill="1" applyBorder="1" applyAlignment="1">
      <alignment vertical="center" wrapText="1" readingOrder="1"/>
    </xf>
    <xf numFmtId="165" fontId="25" fillId="0" borderId="20" xfId="29" applyNumberFormat="1" applyFont="1" applyFill="1" applyBorder="1" applyAlignment="1">
      <alignment horizontal="left" vertical="center"/>
    </xf>
    <xf numFmtId="0" fontId="36" fillId="0" borderId="21" xfId="40" applyFont="1" applyFill="1" applyBorder="1" applyAlignment="1">
      <alignment vertical="center" wrapText="1" readingOrder="1"/>
    </xf>
    <xf numFmtId="0" fontId="30" fillId="0" borderId="21" xfId="40" applyFont="1" applyFill="1" applyBorder="1" applyAlignment="1">
      <alignment horizontal="center" vertical="center" wrapText="1" readingOrder="1"/>
    </xf>
    <xf numFmtId="0" fontId="25" fillId="0" borderId="22" xfId="40" applyFont="1" applyBorder="1" applyAlignment="1">
      <alignment horizontal="right" vertical="center"/>
    </xf>
    <xf numFmtId="0" fontId="27" fillId="0" borderId="23" xfId="40" applyFont="1" applyFill="1" applyBorder="1" applyAlignment="1">
      <alignment horizontal="right" vertical="center" wrapText="1" readingOrder="1"/>
    </xf>
    <xf numFmtId="0" fontId="36" fillId="0" borderId="24" xfId="40" applyFont="1" applyFill="1" applyBorder="1" applyAlignment="1">
      <alignment vertical="center" wrapText="1" readingOrder="1"/>
    </xf>
    <xf numFmtId="0" fontId="30" fillId="0" borderId="24" xfId="40" applyFont="1" applyFill="1" applyBorder="1" applyAlignment="1">
      <alignment horizontal="center" vertical="center" wrapText="1" readingOrder="1"/>
    </xf>
    <xf numFmtId="0" fontId="27" fillId="0" borderId="0" xfId="40" applyFont="1" applyFill="1" applyAlignment="1">
      <alignment vertical="center"/>
    </xf>
    <xf numFmtId="0" fontId="25" fillId="0" borderId="25" xfId="40" applyFont="1" applyBorder="1" applyAlignment="1">
      <alignment horizontal="right" vertical="center"/>
    </xf>
    <xf numFmtId="0" fontId="27" fillId="0" borderId="26" xfId="40" applyFont="1" applyFill="1" applyBorder="1" applyAlignment="1">
      <alignment horizontal="right" vertical="center" wrapText="1" readingOrder="1"/>
    </xf>
    <xf numFmtId="0" fontId="36" fillId="0" borderId="27" xfId="40" applyFont="1" applyFill="1" applyBorder="1" applyAlignment="1">
      <alignment vertical="center" wrapText="1" readingOrder="1"/>
    </xf>
    <xf numFmtId="0" fontId="30" fillId="0" borderId="27" xfId="40" applyFont="1" applyFill="1" applyBorder="1" applyAlignment="1">
      <alignment horizontal="center" vertical="center" wrapText="1" readingOrder="1"/>
    </xf>
    <xf numFmtId="0" fontId="33" fillId="25" borderId="15" xfId="40" applyFont="1" applyFill="1" applyBorder="1" applyAlignment="1">
      <alignment horizontal="right" vertical="center"/>
    </xf>
    <xf numFmtId="0" fontId="33" fillId="25" borderId="11" xfId="40" applyFont="1" applyFill="1" applyBorder="1" applyAlignment="1">
      <alignment horizontal="right" vertical="center" wrapText="1" readingOrder="1"/>
    </xf>
    <xf numFmtId="165" fontId="28" fillId="25" borderId="11" xfId="29" applyNumberFormat="1" applyFont="1" applyFill="1" applyBorder="1" applyAlignment="1">
      <alignment horizontal="left" vertical="center"/>
    </xf>
    <xf numFmtId="165" fontId="33" fillId="25" borderId="11" xfId="29" applyNumberFormat="1" applyFont="1" applyFill="1" applyBorder="1" applyAlignment="1">
      <alignment horizontal="left" vertical="center"/>
    </xf>
    <xf numFmtId="0" fontId="30" fillId="24" borderId="13" xfId="40" applyFont="1" applyFill="1" applyBorder="1" applyAlignment="1">
      <alignment vertical="center" wrapText="1" readingOrder="1"/>
    </xf>
    <xf numFmtId="0" fontId="33" fillId="0" borderId="0" xfId="40" applyFont="1" applyFill="1" applyBorder="1" applyAlignment="1">
      <alignment horizontal="right" vertical="center"/>
    </xf>
    <xf numFmtId="0" fontId="33" fillId="0" borderId="0" xfId="40" applyFont="1" applyFill="1" applyBorder="1" applyAlignment="1">
      <alignment horizontal="right" vertical="center" wrapText="1" readingOrder="1"/>
    </xf>
    <xf numFmtId="0" fontId="28" fillId="0" borderId="0" xfId="40" applyFont="1" applyFill="1" applyBorder="1" applyAlignment="1">
      <alignment horizontal="right" vertical="center" wrapText="1" readingOrder="1"/>
    </xf>
    <xf numFmtId="0" fontId="42" fillId="0" borderId="0" xfId="40" applyFont="1" applyFill="1" applyBorder="1" applyAlignment="1">
      <alignment vertical="center" wrapText="1" readingOrder="1"/>
    </xf>
    <xf numFmtId="0" fontId="26" fillId="0" borderId="0" xfId="40" applyFont="1" applyFill="1" applyBorder="1" applyAlignment="1">
      <alignment vertical="center" wrapText="1" readingOrder="1"/>
    </xf>
    <xf numFmtId="0" fontId="25" fillId="32" borderId="12" xfId="40" applyFont="1" applyFill="1" applyBorder="1" applyAlignment="1">
      <alignment vertical="center"/>
    </xf>
    <xf numFmtId="0" fontId="27" fillId="32" borderId="14" xfId="40" applyFont="1" applyFill="1" applyBorder="1" applyAlignment="1">
      <alignment horizontal="right" vertical="center" wrapText="1" readingOrder="1"/>
    </xf>
    <xf numFmtId="0" fontId="40" fillId="32" borderId="14" xfId="40" applyFont="1" applyFill="1" applyBorder="1" applyAlignment="1">
      <alignment horizontal="right" vertical="center" wrapText="1" readingOrder="1"/>
    </xf>
    <xf numFmtId="0" fontId="41" fillId="32" borderId="14" xfId="40" applyFont="1" applyFill="1" applyBorder="1" applyAlignment="1">
      <alignment vertical="center"/>
    </xf>
    <xf numFmtId="0" fontId="36" fillId="32" borderId="10" xfId="40" applyFont="1" applyFill="1" applyBorder="1" applyAlignment="1">
      <alignment vertical="center" wrapText="1" readingOrder="1"/>
    </xf>
    <xf numFmtId="0" fontId="38" fillId="0" borderId="19" xfId="40" applyFont="1" applyBorder="1" applyAlignment="1">
      <alignment horizontal="right" vertical="center"/>
    </xf>
    <xf numFmtId="0" fontId="36" fillId="0" borderId="21" xfId="40" applyFont="1" applyFill="1" applyBorder="1" applyAlignment="1">
      <alignment vertical="center" wrapText="1"/>
    </xf>
    <xf numFmtId="0" fontId="30" fillId="0" borderId="21" xfId="40" applyFont="1" applyFill="1" applyBorder="1" applyAlignment="1">
      <alignment horizontal="center" vertical="center" wrapText="1"/>
    </xf>
    <xf numFmtId="0" fontId="37" fillId="0" borderId="0" xfId="40" applyFont="1" applyFill="1" applyBorder="1" applyAlignment="1">
      <alignment vertical="center" wrapText="1"/>
    </xf>
    <xf numFmtId="0" fontId="36" fillId="0" borderId="24" xfId="40" applyFont="1" applyFill="1" applyBorder="1" applyAlignment="1">
      <alignment vertical="center" wrapText="1"/>
    </xf>
    <xf numFmtId="0" fontId="30" fillId="0" borderId="24" xfId="40" applyFont="1" applyFill="1" applyBorder="1" applyAlignment="1">
      <alignment horizontal="center" vertical="center" wrapText="1"/>
    </xf>
    <xf numFmtId="0" fontId="36" fillId="0" borderId="24" xfId="40" applyFont="1" applyBorder="1" applyAlignment="1">
      <alignment vertical="center" wrapText="1"/>
    </xf>
    <xf numFmtId="0" fontId="30" fillId="0" borderId="24" xfId="40" applyFont="1" applyBorder="1" applyAlignment="1">
      <alignment horizontal="center" vertical="center" wrapText="1"/>
    </xf>
    <xf numFmtId="0" fontId="38" fillId="0" borderId="22" xfId="40" applyFont="1" applyFill="1" applyBorder="1" applyAlignment="1">
      <alignment horizontal="right" vertical="center"/>
    </xf>
    <xf numFmtId="165" fontId="30" fillId="0" borderId="23" xfId="29" applyNumberFormat="1" applyFont="1" applyFill="1" applyBorder="1" applyAlignment="1">
      <alignment vertical="center"/>
    </xf>
    <xf numFmtId="0" fontId="36" fillId="0" borderId="24" xfId="40" applyNumberFormat="1" applyFont="1" applyFill="1" applyBorder="1" applyAlignment="1">
      <alignment horizontal="left" vertical="center" wrapText="1"/>
    </xf>
    <xf numFmtId="0" fontId="30" fillId="0" borderId="24" xfId="40" applyNumberFormat="1" applyFont="1" applyFill="1" applyBorder="1" applyAlignment="1">
      <alignment horizontal="center" vertical="center" wrapText="1"/>
    </xf>
    <xf numFmtId="0" fontId="37" fillId="0" borderId="0" xfId="40" applyNumberFormat="1" applyFont="1" applyFill="1" applyBorder="1" applyAlignment="1">
      <alignment horizontal="left" vertical="center" wrapText="1"/>
    </xf>
    <xf numFmtId="0" fontId="36" fillId="0" borderId="27" xfId="40" applyFont="1" applyBorder="1" applyAlignment="1">
      <alignment vertical="center" wrapText="1"/>
    </xf>
    <xf numFmtId="0" fontId="30" fillId="0" borderId="27" xfId="40" applyFont="1" applyBorder="1" applyAlignment="1">
      <alignment horizontal="center" vertical="center" wrapText="1"/>
    </xf>
    <xf numFmtId="0" fontId="33" fillId="31" borderId="15" xfId="40" applyFont="1" applyFill="1" applyBorder="1" applyAlignment="1">
      <alignment horizontal="right" vertical="center"/>
    </xf>
    <xf numFmtId="0" fontId="33" fillId="31" borderId="11" xfId="40" applyFont="1" applyFill="1" applyBorder="1" applyAlignment="1">
      <alignment horizontal="right" vertical="center" wrapText="1" readingOrder="1"/>
    </xf>
    <xf numFmtId="0" fontId="28" fillId="31" borderId="11" xfId="40" applyFont="1" applyFill="1" applyBorder="1" applyAlignment="1">
      <alignment horizontal="right" vertical="center" wrapText="1" readingOrder="1"/>
    </xf>
    <xf numFmtId="165" fontId="33" fillId="31" borderId="11" xfId="29" applyNumberFormat="1" applyFont="1" applyFill="1" applyBorder="1" applyAlignment="1">
      <alignment horizontal="left" vertical="center"/>
    </xf>
    <xf numFmtId="0" fontId="30" fillId="32" borderId="13" xfId="40" applyFont="1" applyFill="1" applyBorder="1" applyAlignment="1">
      <alignment vertical="center" wrapText="1" readingOrder="1"/>
    </xf>
    <xf numFmtId="0" fontId="27" fillId="0" borderId="0" xfId="40" applyFont="1" applyBorder="1" applyAlignment="1">
      <alignment vertical="center" wrapText="1" readingOrder="1"/>
    </xf>
    <xf numFmtId="0" fontId="40" fillId="0" borderId="0" xfId="40" applyFont="1" applyBorder="1" applyAlignment="1">
      <alignment vertical="center" wrapText="1" readingOrder="1"/>
    </xf>
    <xf numFmtId="0" fontId="25" fillId="28" borderId="12" xfId="40" applyFont="1" applyFill="1" applyBorder="1" applyAlignment="1">
      <alignment vertical="center"/>
    </xf>
    <xf numFmtId="0" fontId="27" fillId="28" borderId="14" xfId="40" applyFont="1" applyFill="1" applyBorder="1" applyAlignment="1">
      <alignment horizontal="right" vertical="center" wrapText="1" readingOrder="1"/>
    </xf>
    <xf numFmtId="0" fontId="40" fillId="28" borderId="14" xfId="40" applyFont="1" applyFill="1" applyBorder="1" applyAlignment="1">
      <alignment horizontal="right" vertical="center" wrapText="1" readingOrder="1"/>
    </xf>
    <xf numFmtId="0" fontId="33" fillId="28" borderId="14" xfId="40" applyFont="1" applyFill="1" applyBorder="1" applyAlignment="1">
      <alignment vertical="center"/>
    </xf>
    <xf numFmtId="0" fontId="36" fillId="28" borderId="10" xfId="40" applyFont="1" applyFill="1" applyBorder="1" applyAlignment="1">
      <alignment vertical="center" wrapText="1" readingOrder="1"/>
    </xf>
    <xf numFmtId="0" fontId="25" fillId="0" borderId="16" xfId="40" applyFont="1" applyFill="1" applyBorder="1" applyAlignment="1">
      <alignment vertical="center"/>
    </xf>
    <xf numFmtId="0" fontId="27" fillId="0" borderId="23" xfId="0" applyFont="1" applyFill="1" applyBorder="1" applyAlignment="1">
      <alignment horizontal="right" vertical="center" wrapText="1" readingOrder="1"/>
    </xf>
    <xf numFmtId="0" fontId="36" fillId="0" borderId="24" xfId="39" applyNumberFormat="1" applyFont="1" applyFill="1" applyBorder="1" applyAlignment="1">
      <alignment horizontal="left" vertical="center" wrapText="1" readingOrder="1"/>
    </xf>
    <xf numFmtId="0" fontId="30" fillId="0" borderId="24" xfId="39" applyNumberFormat="1" applyFont="1" applyFill="1" applyBorder="1" applyAlignment="1">
      <alignment horizontal="center" vertical="center" wrapText="1" readingOrder="1"/>
    </xf>
    <xf numFmtId="0" fontId="37" fillId="0" borderId="0" xfId="39" applyNumberFormat="1" applyFont="1" applyFill="1" applyBorder="1" applyAlignment="1">
      <alignment horizontal="left" vertical="center" wrapText="1" readingOrder="1"/>
    </xf>
    <xf numFmtId="0" fontId="27" fillId="0" borderId="31" xfId="0" applyFont="1" applyFill="1" applyBorder="1" applyAlignment="1">
      <alignment horizontal="right" vertical="center" wrapText="1" readingOrder="1"/>
    </xf>
    <xf numFmtId="165" fontId="25" fillId="0" borderId="31" xfId="29" applyNumberFormat="1" applyFont="1" applyFill="1" applyBorder="1" applyAlignment="1">
      <alignment horizontal="left" vertical="center"/>
    </xf>
    <xf numFmtId="0" fontId="36" fillId="0" borderId="32" xfId="39" applyNumberFormat="1" applyFont="1" applyFill="1" applyBorder="1" applyAlignment="1">
      <alignment horizontal="left" vertical="center" wrapText="1" readingOrder="1"/>
    </xf>
    <xf numFmtId="0" fontId="30" fillId="0" borderId="32" xfId="39" applyNumberFormat="1" applyFont="1" applyFill="1" applyBorder="1" applyAlignment="1">
      <alignment horizontal="center" vertical="center" wrapText="1" readingOrder="1"/>
    </xf>
    <xf numFmtId="0" fontId="36" fillId="0" borderId="32" xfId="40" applyFont="1" applyFill="1" applyBorder="1" applyAlignment="1">
      <alignment vertical="center" wrapText="1" readingOrder="1"/>
    </xf>
    <xf numFmtId="0" fontId="30" fillId="0" borderId="32" xfId="40" applyFont="1" applyFill="1" applyBorder="1" applyAlignment="1">
      <alignment horizontal="center" vertical="center" wrapText="1" readingOrder="1"/>
    </xf>
    <xf numFmtId="0" fontId="25" fillId="0" borderId="0" xfId="40" applyFont="1" applyFill="1" applyBorder="1" applyAlignment="1">
      <alignment vertical="center" wrapText="1"/>
    </xf>
    <xf numFmtId="0" fontId="27" fillId="0" borderId="0" xfId="40" applyFont="1" applyBorder="1" applyAlignment="1">
      <alignment vertical="center" wrapText="1"/>
    </xf>
    <xf numFmtId="165" fontId="25" fillId="0" borderId="23" xfId="29" applyNumberFormat="1" applyFont="1" applyFill="1" applyBorder="1" applyAlignment="1">
      <alignment horizontal="center" vertical="center"/>
    </xf>
    <xf numFmtId="0" fontId="36" fillId="0" borderId="24" xfId="40" applyFont="1" applyFill="1" applyBorder="1" applyAlignment="1">
      <alignment horizontal="left" vertical="center" wrapText="1" readingOrder="1"/>
    </xf>
    <xf numFmtId="44" fontId="27" fillId="0" borderId="0" xfId="29" applyFont="1" applyFill="1" applyBorder="1" applyAlignment="1">
      <alignment horizontal="center" vertical="center"/>
    </xf>
    <xf numFmtId="0" fontId="36" fillId="0" borderId="24" xfId="39" applyFont="1" applyFill="1" applyBorder="1" applyAlignment="1">
      <alignment horizontal="left" vertical="center" wrapText="1" readingOrder="1"/>
    </xf>
    <xf numFmtId="0" fontId="30" fillId="0" borderId="24" xfId="39" applyFont="1" applyFill="1" applyBorder="1" applyAlignment="1">
      <alignment horizontal="center" vertical="center" wrapText="1" readingOrder="1"/>
    </xf>
    <xf numFmtId="0" fontId="37" fillId="0" borderId="0" xfId="39" applyFont="1" applyFill="1" applyBorder="1" applyAlignment="1">
      <alignment horizontal="left" vertical="center" wrapText="1" readingOrder="1"/>
    </xf>
    <xf numFmtId="0" fontId="27" fillId="0" borderId="23" xfId="0" applyFont="1" applyBorder="1" applyAlignment="1">
      <alignment horizontal="right" vertical="center" wrapText="1" readingOrder="1"/>
    </xf>
    <xf numFmtId="44" fontId="33" fillId="30" borderId="15" xfId="29" applyFont="1" applyFill="1" applyBorder="1" applyAlignment="1">
      <alignment horizontal="right" vertical="center" readingOrder="1"/>
    </xf>
    <xf numFmtId="44" fontId="33" fillId="30" borderId="11" xfId="29" applyFont="1" applyFill="1" applyBorder="1" applyAlignment="1">
      <alignment horizontal="right" vertical="center" readingOrder="1"/>
    </xf>
    <xf numFmtId="165" fontId="33" fillId="30" borderId="11" xfId="29" applyNumberFormat="1" applyFont="1" applyFill="1" applyBorder="1" applyAlignment="1">
      <alignment horizontal="left" vertical="center"/>
    </xf>
    <xf numFmtId="0" fontId="30" fillId="28" borderId="13" xfId="40" applyFont="1" applyFill="1" applyBorder="1" applyAlignment="1">
      <alignment vertical="center" wrapText="1" readingOrder="1"/>
    </xf>
    <xf numFmtId="44" fontId="33" fillId="0" borderId="14" xfId="29" applyFont="1" applyFill="1" applyBorder="1" applyAlignment="1">
      <alignment horizontal="right" vertical="center" readingOrder="1"/>
    </xf>
    <xf numFmtId="165" fontId="33" fillId="0" borderId="14" xfId="29" applyNumberFormat="1" applyFont="1" applyFill="1" applyBorder="1" applyAlignment="1">
      <alignment horizontal="left" vertical="center"/>
    </xf>
    <xf numFmtId="0" fontId="30" fillId="0" borderId="14" xfId="40" applyFont="1" applyFill="1" applyBorder="1" applyAlignment="1">
      <alignment vertical="center" wrapText="1" readingOrder="1"/>
    </xf>
    <xf numFmtId="0" fontId="25" fillId="27" borderId="14" xfId="40" applyFont="1" applyFill="1" applyBorder="1" applyAlignment="1">
      <alignment horizontal="right" vertical="center"/>
    </xf>
    <xf numFmtId="165" fontId="33" fillId="27" borderId="14" xfId="29" applyNumberFormat="1" applyFont="1" applyFill="1" applyBorder="1" applyAlignment="1">
      <alignment horizontal="right" vertical="center"/>
    </xf>
    <xf numFmtId="44" fontId="30" fillId="27" borderId="10" xfId="40" applyNumberFormat="1" applyFont="1" applyFill="1" applyBorder="1" applyAlignment="1">
      <alignment vertical="center" wrapText="1" readingOrder="1"/>
    </xf>
    <xf numFmtId="44" fontId="31" fillId="0" borderId="0" xfId="40" applyNumberFormat="1" applyFont="1" applyFill="1" applyBorder="1" applyAlignment="1">
      <alignment vertical="center" wrapText="1" readingOrder="1"/>
    </xf>
    <xf numFmtId="44" fontId="25" fillId="0" borderId="0" xfId="29" applyFont="1" applyFill="1" applyBorder="1" applyAlignment="1">
      <alignment horizontal="right" vertical="center"/>
    </xf>
    <xf numFmtId="44" fontId="25" fillId="0" borderId="0" xfId="40" applyNumberFormat="1" applyFont="1" applyFill="1" applyBorder="1" applyAlignment="1">
      <alignment vertical="center"/>
    </xf>
    <xf numFmtId="0" fontId="25" fillId="0" borderId="0" xfId="40" applyFont="1" applyAlignment="1">
      <alignment vertical="center"/>
    </xf>
    <xf numFmtId="0" fontId="27" fillId="0" borderId="0" xfId="40" applyFont="1" applyAlignment="1">
      <alignment vertical="center" wrapText="1" readingOrder="1"/>
    </xf>
    <xf numFmtId="0" fontId="41" fillId="0" borderId="0" xfId="40" applyFont="1" applyFill="1" applyAlignment="1">
      <alignment vertical="center"/>
    </xf>
    <xf numFmtId="0" fontId="36" fillId="0" borderId="0" xfId="40" applyFont="1" applyAlignment="1">
      <alignment vertical="center"/>
    </xf>
    <xf numFmtId="0" fontId="37" fillId="0" borderId="0" xfId="40" applyFont="1" applyFill="1" applyBorder="1" applyAlignment="1">
      <alignment vertical="center"/>
    </xf>
    <xf numFmtId="0" fontId="25" fillId="0" borderId="11" xfId="40" applyFont="1" applyBorder="1" applyAlignment="1">
      <alignment horizontal="center" vertical="center"/>
    </xf>
    <xf numFmtId="0" fontId="25" fillId="27" borderId="12" xfId="40" applyFont="1" applyFill="1" applyBorder="1" applyAlignment="1">
      <alignment horizontal="right" vertical="center"/>
    </xf>
    <xf numFmtId="0" fontId="25" fillId="27" borderId="14" xfId="40" applyFont="1" applyFill="1" applyBorder="1" applyAlignment="1">
      <alignment horizontal="right" vertical="center"/>
    </xf>
    <xf numFmtId="0" fontId="25" fillId="0" borderId="0" xfId="40" applyFont="1" applyFill="1" applyBorder="1" applyAlignment="1">
      <alignment horizontal="left" vertical="center" wrapText="1" readingOrder="1"/>
    </xf>
    <xf numFmtId="0" fontId="25" fillId="26" borderId="12" xfId="40" applyFont="1" applyFill="1" applyBorder="1" applyAlignment="1">
      <alignment horizontal="left" vertical="center" wrapText="1" readingOrder="1"/>
    </xf>
    <xf numFmtId="0" fontId="25" fillId="26" borderId="14" xfId="40" applyFont="1" applyFill="1" applyBorder="1" applyAlignment="1">
      <alignment horizontal="left" vertical="center" wrapText="1" readingOrder="1"/>
    </xf>
    <xf numFmtId="0" fontId="25" fillId="24" borderId="12" xfId="40" applyFont="1" applyFill="1" applyBorder="1" applyAlignment="1">
      <alignment horizontal="left" vertical="center" wrapText="1" readingOrder="1"/>
    </xf>
    <xf numFmtId="0" fontId="25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4"/>
  <sheetViews>
    <sheetView tabSelected="1" zoomScaleNormal="100" workbookViewId="0">
      <selection sqref="A1:B1"/>
    </sheetView>
  </sheetViews>
  <sheetFormatPr defaultColWidth="8.08984375" defaultRowHeight="15.6" x14ac:dyDescent="0.25"/>
  <cols>
    <col min="1" max="1" width="8.54296875" style="158" customWidth="1"/>
    <col min="2" max="2" width="39.1796875" style="159" customWidth="1"/>
    <col min="3" max="3" width="12.81640625" style="159" customWidth="1"/>
    <col min="4" max="4" width="15.1796875" style="160" customWidth="1"/>
    <col min="5" max="5" width="70.1796875" style="161" customWidth="1"/>
    <col min="6" max="6" width="10.54296875" style="162" customWidth="1"/>
    <col min="7" max="7" width="52.54296875" style="162" customWidth="1"/>
    <col min="8" max="8" width="15.1796875" style="65" customWidth="1"/>
    <col min="9" max="9" width="16" style="65" customWidth="1"/>
    <col min="10" max="10" width="15.81640625" style="65" customWidth="1"/>
    <col min="11" max="11" width="15.90625" style="65" customWidth="1"/>
    <col min="12" max="12" width="16.1796875" style="65" customWidth="1"/>
    <col min="13" max="13" width="16" style="65" customWidth="1"/>
    <col min="14" max="14" width="15.81640625" style="65" customWidth="1"/>
    <col min="15" max="15" width="16.1796875" style="65" customWidth="1"/>
    <col min="16" max="16" width="16" style="65" customWidth="1"/>
    <col min="17" max="18" width="15.81640625" style="65" customWidth="1"/>
    <col min="19" max="19" width="16.453125" style="65" customWidth="1"/>
    <col min="20" max="20" width="21.08984375" style="11" customWidth="1"/>
    <col min="21" max="21" width="15.81640625" style="12" bestFit="1" customWidth="1"/>
    <col min="22" max="16384" width="8.08984375" style="12"/>
  </cols>
  <sheetData>
    <row r="1" spans="1:20" ht="16.2" thickBot="1" x14ac:dyDescent="0.3">
      <c r="A1" s="163"/>
      <c r="B1" s="163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20" s="19" customFormat="1" ht="46.8" customHeight="1" thickBot="1" x14ac:dyDescent="0.3">
      <c r="A2" s="13" t="s">
        <v>0</v>
      </c>
      <c r="B2" s="14" t="s">
        <v>1</v>
      </c>
      <c r="C2" s="15" t="s">
        <v>2</v>
      </c>
      <c r="D2" s="16" t="s">
        <v>3</v>
      </c>
      <c r="E2" s="17" t="s">
        <v>4</v>
      </c>
      <c r="F2" s="17" t="s">
        <v>5</v>
      </c>
      <c r="G2" s="18"/>
    </row>
    <row r="3" spans="1:20" s="24" customFormat="1" ht="16.2" thickBot="1" x14ac:dyDescent="0.3">
      <c r="A3" s="167" t="s">
        <v>6</v>
      </c>
      <c r="B3" s="168"/>
      <c r="C3" s="20"/>
      <c r="D3" s="21"/>
      <c r="E3" s="22"/>
      <c r="F3" s="22"/>
      <c r="G3" s="18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9"/>
    </row>
    <row r="4" spans="1:20" x14ac:dyDescent="0.25">
      <c r="A4" s="25" t="s">
        <v>7</v>
      </c>
      <c r="B4" s="26" t="s">
        <v>8</v>
      </c>
      <c r="C4" s="27">
        <v>2407000</v>
      </c>
      <c r="D4" s="28">
        <v>2219000</v>
      </c>
      <c r="E4" s="29" t="s">
        <v>9</v>
      </c>
      <c r="F4" s="30">
        <v>5</v>
      </c>
      <c r="G4" s="31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20" x14ac:dyDescent="0.25">
      <c r="A5" s="33" t="s">
        <v>10</v>
      </c>
      <c r="B5" s="34" t="s">
        <v>11</v>
      </c>
      <c r="C5" s="35">
        <v>57000</v>
      </c>
      <c r="D5" s="36">
        <v>53400</v>
      </c>
      <c r="E5" s="37" t="s">
        <v>12</v>
      </c>
      <c r="F5" s="38">
        <v>6</v>
      </c>
      <c r="G5" s="31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20" x14ac:dyDescent="0.25">
      <c r="A6" s="33" t="s">
        <v>13</v>
      </c>
      <c r="B6" s="34" t="s">
        <v>14</v>
      </c>
      <c r="C6" s="35">
        <v>55000</v>
      </c>
      <c r="D6" s="36">
        <v>25000</v>
      </c>
      <c r="E6" s="39" t="s">
        <v>15</v>
      </c>
      <c r="F6" s="38">
        <v>8</v>
      </c>
      <c r="G6" s="40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20" ht="31.2" x14ac:dyDescent="0.25">
      <c r="A7" s="33" t="s">
        <v>16</v>
      </c>
      <c r="B7" s="34" t="s">
        <v>17</v>
      </c>
      <c r="C7" s="35">
        <v>560000</v>
      </c>
      <c r="D7" s="36">
        <v>439000</v>
      </c>
      <c r="E7" s="41" t="s">
        <v>18</v>
      </c>
      <c r="F7" s="42">
        <v>11</v>
      </c>
      <c r="G7" s="43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20" x14ac:dyDescent="0.25">
      <c r="A8" s="33" t="s">
        <v>19</v>
      </c>
      <c r="B8" s="34" t="s">
        <v>20</v>
      </c>
      <c r="C8" s="35">
        <v>85000</v>
      </c>
      <c r="D8" s="36">
        <v>90000</v>
      </c>
      <c r="E8" s="41" t="s">
        <v>21</v>
      </c>
      <c r="F8" s="42">
        <v>12</v>
      </c>
      <c r="G8" s="43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20" ht="31.2" x14ac:dyDescent="0.25">
      <c r="A9" s="33" t="s">
        <v>22</v>
      </c>
      <c r="B9" s="34" t="s">
        <v>23</v>
      </c>
      <c r="C9" s="35">
        <v>62500</v>
      </c>
      <c r="D9" s="36">
        <v>90000</v>
      </c>
      <c r="E9" s="37" t="s">
        <v>24</v>
      </c>
      <c r="F9" s="38">
        <v>13</v>
      </c>
      <c r="G9" s="31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20" ht="16.2" thickBot="1" x14ac:dyDescent="0.3">
      <c r="A10" s="45" t="s">
        <v>25</v>
      </c>
      <c r="B10" s="46" t="s">
        <v>26</v>
      </c>
      <c r="C10" s="47">
        <v>8400</v>
      </c>
      <c r="D10" s="48">
        <v>5400</v>
      </c>
      <c r="E10" s="49" t="s">
        <v>27</v>
      </c>
      <c r="F10" s="50">
        <v>14</v>
      </c>
      <c r="G10" s="31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</row>
    <row r="11" spans="1:20" s="59" customFormat="1" ht="16.8" thickTop="1" thickBot="1" x14ac:dyDescent="0.3">
      <c r="A11" s="51"/>
      <c r="B11" s="52" t="s">
        <v>28</v>
      </c>
      <c r="C11" s="53"/>
      <c r="D11" s="54">
        <f>SUM(D4:D10)</f>
        <v>2921800</v>
      </c>
      <c r="E11" s="55"/>
      <c r="F11" s="55"/>
      <c r="G11" s="56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8"/>
    </row>
    <row r="12" spans="1:20" s="66" customFormat="1" ht="16.2" thickBot="1" x14ac:dyDescent="0.3">
      <c r="A12" s="60"/>
      <c r="B12" s="61"/>
      <c r="C12" s="62"/>
      <c r="D12" s="63"/>
      <c r="E12" s="64"/>
      <c r="F12" s="64"/>
      <c r="G12" s="43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11"/>
    </row>
    <row r="13" spans="1:20" s="65" customFormat="1" ht="16.2" thickBot="1" x14ac:dyDescent="0.3">
      <c r="A13" s="169" t="s">
        <v>29</v>
      </c>
      <c r="B13" s="170"/>
      <c r="C13" s="67"/>
      <c r="D13" s="68"/>
      <c r="E13" s="69"/>
      <c r="F13" s="69"/>
      <c r="G13" s="70"/>
      <c r="H13" s="70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1"/>
    </row>
    <row r="14" spans="1:20" x14ac:dyDescent="0.25">
      <c r="A14" s="25" t="s">
        <v>30</v>
      </c>
      <c r="B14" s="26" t="s">
        <v>31</v>
      </c>
      <c r="C14" s="35">
        <v>3000000</v>
      </c>
      <c r="D14" s="71">
        <v>1500000</v>
      </c>
      <c r="E14" s="72" t="s">
        <v>32</v>
      </c>
      <c r="F14" s="73">
        <v>16</v>
      </c>
      <c r="G14" s="43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</row>
    <row r="15" spans="1:20" s="78" customFormat="1" ht="31.2" x14ac:dyDescent="0.25">
      <c r="A15" s="74" t="s">
        <v>33</v>
      </c>
      <c r="B15" s="75" t="s">
        <v>34</v>
      </c>
      <c r="C15" s="35">
        <v>193900</v>
      </c>
      <c r="D15" s="36">
        <v>306150</v>
      </c>
      <c r="E15" s="76" t="s">
        <v>35</v>
      </c>
      <c r="F15" s="77">
        <v>20</v>
      </c>
      <c r="G15" s="43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11"/>
    </row>
    <row r="16" spans="1:20" s="78" customFormat="1" x14ac:dyDescent="0.25">
      <c r="A16" s="74" t="s">
        <v>36</v>
      </c>
      <c r="B16" s="75" t="s">
        <v>37</v>
      </c>
      <c r="C16" s="35">
        <v>20000</v>
      </c>
      <c r="D16" s="36">
        <v>20000</v>
      </c>
      <c r="E16" s="76" t="s">
        <v>38</v>
      </c>
      <c r="F16" s="77">
        <v>21</v>
      </c>
      <c r="G16" s="43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11"/>
    </row>
    <row r="17" spans="1:20" s="78" customFormat="1" ht="31.2" customHeight="1" thickBot="1" x14ac:dyDescent="0.3">
      <c r="A17" s="79" t="s">
        <v>39</v>
      </c>
      <c r="B17" s="80" t="s">
        <v>40</v>
      </c>
      <c r="C17" s="47">
        <v>80000</v>
      </c>
      <c r="D17" s="48">
        <v>40000</v>
      </c>
      <c r="E17" s="81" t="s">
        <v>41</v>
      </c>
      <c r="F17" s="82">
        <v>23</v>
      </c>
      <c r="G17" s="43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11"/>
    </row>
    <row r="18" spans="1:20" s="59" customFormat="1" ht="16.8" thickTop="1" thickBot="1" x14ac:dyDescent="0.3">
      <c r="A18" s="83"/>
      <c r="B18" s="84" t="s">
        <v>42</v>
      </c>
      <c r="C18" s="85"/>
      <c r="D18" s="86">
        <f>SUM(D14:D17)</f>
        <v>1866150</v>
      </c>
      <c r="E18" s="87"/>
      <c r="F18" s="87"/>
      <c r="G18" s="56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8"/>
    </row>
    <row r="19" spans="1:20" s="59" customFormat="1" ht="16.2" thickBot="1" x14ac:dyDescent="0.3">
      <c r="A19" s="88"/>
      <c r="B19" s="89"/>
      <c r="C19" s="90"/>
      <c r="E19" s="91"/>
      <c r="F19" s="91"/>
      <c r="G19" s="92"/>
    </row>
    <row r="20" spans="1:20" s="65" customFormat="1" ht="16.2" thickBot="1" x14ac:dyDescent="0.3">
      <c r="A20" s="93" t="s">
        <v>43</v>
      </c>
      <c r="B20" s="94"/>
      <c r="C20" s="95"/>
      <c r="D20" s="96"/>
      <c r="E20" s="97"/>
      <c r="F20" s="97"/>
      <c r="G20" s="43"/>
      <c r="T20" s="11"/>
    </row>
    <row r="21" spans="1:20" ht="31.2" x14ac:dyDescent="0.25">
      <c r="A21" s="98" t="s">
        <v>44</v>
      </c>
      <c r="B21" s="26" t="s">
        <v>45</v>
      </c>
      <c r="C21" s="35">
        <v>10500</v>
      </c>
      <c r="D21" s="71">
        <v>10000</v>
      </c>
      <c r="E21" s="99" t="s">
        <v>46</v>
      </c>
      <c r="F21" s="100">
        <v>24</v>
      </c>
      <c r="G21" s="101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20" x14ac:dyDescent="0.25">
      <c r="A22" s="33" t="s">
        <v>47</v>
      </c>
      <c r="B22" s="34" t="s">
        <v>48</v>
      </c>
      <c r="C22" s="35">
        <v>465000</v>
      </c>
      <c r="D22" s="36">
        <v>465000</v>
      </c>
      <c r="E22" s="102" t="s">
        <v>49</v>
      </c>
      <c r="F22" s="103">
        <v>25</v>
      </c>
      <c r="G22" s="101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20" x14ac:dyDescent="0.25">
      <c r="A23" s="33" t="s">
        <v>50</v>
      </c>
      <c r="B23" s="34" t="s">
        <v>51</v>
      </c>
      <c r="C23" s="35">
        <v>750000</v>
      </c>
      <c r="D23" s="36">
        <v>772000</v>
      </c>
      <c r="E23" s="104" t="s">
        <v>52</v>
      </c>
      <c r="F23" s="105">
        <v>28</v>
      </c>
      <c r="G23" s="101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</row>
    <row r="24" spans="1:20" s="78" customFormat="1" ht="31.2" x14ac:dyDescent="0.25">
      <c r="A24" s="106" t="s">
        <v>53</v>
      </c>
      <c r="B24" s="75" t="s">
        <v>54</v>
      </c>
      <c r="C24" s="35">
        <v>52000</v>
      </c>
      <c r="D24" s="36">
        <v>75000</v>
      </c>
      <c r="E24" s="102" t="s">
        <v>55</v>
      </c>
      <c r="F24" s="103">
        <v>29</v>
      </c>
      <c r="G24" s="101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11"/>
    </row>
    <row r="25" spans="1:20" s="78" customFormat="1" ht="31.2" x14ac:dyDescent="0.25">
      <c r="A25" s="106" t="s">
        <v>56</v>
      </c>
      <c r="B25" s="75" t="s">
        <v>57</v>
      </c>
      <c r="C25" s="35">
        <v>1200000</v>
      </c>
      <c r="D25" s="36">
        <v>80000</v>
      </c>
      <c r="E25" s="102" t="s">
        <v>58</v>
      </c>
      <c r="F25" s="103">
        <v>31</v>
      </c>
      <c r="G25" s="101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11"/>
    </row>
    <row r="26" spans="1:20" s="78" customFormat="1" x14ac:dyDescent="0.25">
      <c r="A26" s="106" t="s">
        <v>59</v>
      </c>
      <c r="B26" s="75" t="s">
        <v>60</v>
      </c>
      <c r="C26" s="35">
        <v>284000</v>
      </c>
      <c r="D26" s="36">
        <v>0</v>
      </c>
      <c r="E26" s="102" t="s">
        <v>61</v>
      </c>
      <c r="F26" s="103">
        <v>32</v>
      </c>
      <c r="G26" s="101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11"/>
    </row>
    <row r="27" spans="1:20" x14ac:dyDescent="0.25">
      <c r="A27" s="33" t="s">
        <v>62</v>
      </c>
      <c r="B27" s="34" t="s">
        <v>63</v>
      </c>
      <c r="C27" s="35">
        <v>1647540</v>
      </c>
      <c r="D27" s="36">
        <v>1648000</v>
      </c>
      <c r="E27" s="102" t="s">
        <v>64</v>
      </c>
      <c r="F27" s="103">
        <v>33</v>
      </c>
      <c r="G27" s="101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spans="1:20" ht="31.2" x14ac:dyDescent="0.25">
      <c r="A28" s="33" t="s">
        <v>65</v>
      </c>
      <c r="B28" s="75" t="s">
        <v>66</v>
      </c>
      <c r="C28" s="35">
        <v>624000</v>
      </c>
      <c r="D28" s="36">
        <v>624000</v>
      </c>
      <c r="E28" s="102" t="s">
        <v>67</v>
      </c>
      <c r="F28" s="103">
        <v>34</v>
      </c>
      <c r="G28" s="10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spans="1:20" ht="30.75" customHeight="1" x14ac:dyDescent="0.25">
      <c r="A29" s="33" t="s">
        <v>68</v>
      </c>
      <c r="B29" s="75" t="s">
        <v>69</v>
      </c>
      <c r="C29" s="35">
        <v>670000</v>
      </c>
      <c r="D29" s="107">
        <v>310000</v>
      </c>
      <c r="E29" s="102" t="s">
        <v>70</v>
      </c>
      <c r="F29" s="103">
        <v>35</v>
      </c>
      <c r="G29" s="101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spans="1:20" ht="31.2" x14ac:dyDescent="0.25">
      <c r="A30" s="33" t="s">
        <v>71</v>
      </c>
      <c r="B30" s="34" t="s">
        <v>72</v>
      </c>
      <c r="C30" s="35">
        <v>88000</v>
      </c>
      <c r="D30" s="36">
        <v>38400</v>
      </c>
      <c r="E30" s="76" t="s">
        <v>73</v>
      </c>
      <c r="F30" s="77">
        <v>36</v>
      </c>
      <c r="G30" s="10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20" ht="15.6" customHeight="1" x14ac:dyDescent="0.25">
      <c r="A31" s="33" t="s">
        <v>74</v>
      </c>
      <c r="B31" s="34" t="s">
        <v>75</v>
      </c>
      <c r="C31" s="35">
        <v>41000</v>
      </c>
      <c r="D31" s="36">
        <v>41000</v>
      </c>
      <c r="E31" s="102" t="s">
        <v>76</v>
      </c>
      <c r="F31" s="103">
        <v>37</v>
      </c>
      <c r="G31" s="101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spans="1:20" x14ac:dyDescent="0.25">
      <c r="A32" s="33" t="s">
        <v>77</v>
      </c>
      <c r="B32" s="34" t="s">
        <v>78</v>
      </c>
      <c r="C32" s="35">
        <v>5000</v>
      </c>
      <c r="D32" s="36">
        <v>5000</v>
      </c>
      <c r="E32" s="108" t="s">
        <v>79</v>
      </c>
      <c r="F32" s="109">
        <v>39</v>
      </c>
      <c r="G32" s="110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</row>
    <row r="33" spans="1:20" ht="31.8" thickBot="1" x14ac:dyDescent="0.3">
      <c r="A33" s="45" t="s">
        <v>80</v>
      </c>
      <c r="B33" s="46" t="s">
        <v>81</v>
      </c>
      <c r="C33" s="47">
        <v>92000</v>
      </c>
      <c r="D33" s="48">
        <v>60000</v>
      </c>
      <c r="E33" s="111" t="s">
        <v>82</v>
      </c>
      <c r="F33" s="112">
        <v>40</v>
      </c>
      <c r="G33" s="101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</row>
    <row r="34" spans="1:20" s="59" customFormat="1" ht="16.8" thickTop="1" thickBot="1" x14ac:dyDescent="0.3">
      <c r="A34" s="113"/>
      <c r="B34" s="114" t="s">
        <v>83</v>
      </c>
      <c r="C34" s="115"/>
      <c r="D34" s="116">
        <f>SUM(D21:D33)</f>
        <v>4128400</v>
      </c>
      <c r="E34" s="117"/>
      <c r="F34" s="117"/>
      <c r="G34" s="56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8"/>
    </row>
    <row r="35" spans="1:20" s="66" customFormat="1" ht="16.2" thickBot="1" x14ac:dyDescent="0.3">
      <c r="A35" s="60"/>
      <c r="B35" s="118"/>
      <c r="C35" s="119"/>
      <c r="D35" s="63"/>
      <c r="E35" s="64"/>
      <c r="F35" s="64"/>
      <c r="G35" s="43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11"/>
    </row>
    <row r="36" spans="1:20" s="125" customFormat="1" ht="16.2" thickBot="1" x14ac:dyDescent="0.3">
      <c r="A36" s="120" t="s">
        <v>84</v>
      </c>
      <c r="B36" s="121"/>
      <c r="C36" s="122"/>
      <c r="D36" s="123"/>
      <c r="E36" s="124"/>
      <c r="F36" s="124"/>
      <c r="G36" s="4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s="78" customFormat="1" ht="31.2" x14ac:dyDescent="0.25">
      <c r="A37" s="33" t="s">
        <v>85</v>
      </c>
      <c r="B37" s="126" t="s">
        <v>86</v>
      </c>
      <c r="C37" s="35">
        <v>611000</v>
      </c>
      <c r="D37" s="36">
        <v>1101397</v>
      </c>
      <c r="E37" s="127" t="s">
        <v>87</v>
      </c>
      <c r="F37" s="128">
        <v>42</v>
      </c>
      <c r="G37" s="129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11"/>
    </row>
    <row r="38" spans="1:20" s="78" customFormat="1" ht="31.2" x14ac:dyDescent="0.25">
      <c r="A38" s="106" t="s">
        <v>88</v>
      </c>
      <c r="B38" s="130" t="s">
        <v>89</v>
      </c>
      <c r="C38" s="35">
        <v>77000</v>
      </c>
      <c r="D38" s="131">
        <v>89000</v>
      </c>
      <c r="E38" s="132" t="s">
        <v>90</v>
      </c>
      <c r="F38" s="133">
        <v>43</v>
      </c>
      <c r="G38" s="129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11"/>
    </row>
    <row r="39" spans="1:20" x14ac:dyDescent="0.25">
      <c r="A39" s="106" t="s">
        <v>91</v>
      </c>
      <c r="B39" s="130" t="s">
        <v>92</v>
      </c>
      <c r="C39" s="35">
        <v>150000</v>
      </c>
      <c r="D39" s="131">
        <v>150000</v>
      </c>
      <c r="E39" s="134" t="s">
        <v>93</v>
      </c>
      <c r="F39" s="135">
        <v>44</v>
      </c>
      <c r="G39" s="43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1:20" ht="62.4" x14ac:dyDescent="0.25">
      <c r="A40" s="106" t="s">
        <v>94</v>
      </c>
      <c r="B40" s="75" t="s">
        <v>95</v>
      </c>
      <c r="C40" s="35">
        <v>200000</v>
      </c>
      <c r="D40" s="36">
        <v>200000</v>
      </c>
      <c r="E40" s="102" t="s">
        <v>96</v>
      </c>
      <c r="F40" s="103">
        <v>45</v>
      </c>
      <c r="G40" s="101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20" s="137" customFormat="1" x14ac:dyDescent="0.25">
      <c r="A41" s="106" t="s">
        <v>97</v>
      </c>
      <c r="B41" s="75" t="s">
        <v>98</v>
      </c>
      <c r="C41" s="35">
        <v>370000</v>
      </c>
      <c r="D41" s="36">
        <v>387000</v>
      </c>
      <c r="E41" s="76" t="s">
        <v>99</v>
      </c>
      <c r="F41" s="77">
        <v>46</v>
      </c>
      <c r="G41" s="43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136"/>
    </row>
    <row r="42" spans="1:20" s="66" customFormat="1" ht="46.8" x14ac:dyDescent="0.25">
      <c r="A42" s="106" t="s">
        <v>100</v>
      </c>
      <c r="B42" s="75" t="s">
        <v>101</v>
      </c>
      <c r="C42" s="35">
        <v>33000</v>
      </c>
      <c r="D42" s="138">
        <v>59000</v>
      </c>
      <c r="E42" s="139" t="s">
        <v>102</v>
      </c>
      <c r="F42" s="77">
        <v>47</v>
      </c>
      <c r="G42" s="44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1"/>
    </row>
    <row r="43" spans="1:20" s="137" customFormat="1" x14ac:dyDescent="0.25">
      <c r="A43" s="106" t="s">
        <v>103</v>
      </c>
      <c r="B43" s="75" t="s">
        <v>104</v>
      </c>
      <c r="C43" s="35">
        <v>130000</v>
      </c>
      <c r="D43" s="36">
        <v>130000</v>
      </c>
      <c r="E43" s="76" t="s">
        <v>105</v>
      </c>
      <c r="F43" s="77">
        <v>49</v>
      </c>
      <c r="G43" s="43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136"/>
    </row>
    <row r="44" spans="1:20" s="137" customFormat="1" x14ac:dyDescent="0.25">
      <c r="A44" s="106" t="s">
        <v>106</v>
      </c>
      <c r="B44" s="75" t="s">
        <v>107</v>
      </c>
      <c r="C44" s="35">
        <v>0</v>
      </c>
      <c r="D44" s="36">
        <v>186000</v>
      </c>
      <c r="E44" s="76" t="s">
        <v>108</v>
      </c>
      <c r="F44" s="77">
        <v>50</v>
      </c>
      <c r="G44" s="43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136"/>
    </row>
    <row r="45" spans="1:20" s="66" customFormat="1" ht="31.2" x14ac:dyDescent="0.25">
      <c r="A45" s="33" t="s">
        <v>109</v>
      </c>
      <c r="B45" s="34" t="s">
        <v>110</v>
      </c>
      <c r="C45" s="35">
        <v>4000</v>
      </c>
      <c r="D45" s="36">
        <v>4000</v>
      </c>
      <c r="E45" s="76" t="s">
        <v>111</v>
      </c>
      <c r="F45" s="77">
        <v>51</v>
      </c>
      <c r="G45" s="43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11"/>
    </row>
    <row r="46" spans="1:20" x14ac:dyDescent="0.25">
      <c r="A46" s="33" t="s">
        <v>112</v>
      </c>
      <c r="B46" s="75" t="s">
        <v>113</v>
      </c>
      <c r="C46" s="35">
        <v>50000</v>
      </c>
      <c r="D46" s="36">
        <v>50000</v>
      </c>
      <c r="E46" s="141" t="s">
        <v>114</v>
      </c>
      <c r="F46" s="142">
        <v>52</v>
      </c>
      <c r="G46" s="143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</row>
    <row r="47" spans="1:20" ht="31.2" x14ac:dyDescent="0.25">
      <c r="A47" s="33" t="s">
        <v>115</v>
      </c>
      <c r="B47" s="144" t="s">
        <v>116</v>
      </c>
      <c r="C47" s="35">
        <v>108000</v>
      </c>
      <c r="D47" s="36">
        <v>108000</v>
      </c>
      <c r="E47" s="141" t="s">
        <v>117</v>
      </c>
      <c r="F47" s="142">
        <v>53</v>
      </c>
      <c r="G47" s="143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0" s="66" customFormat="1" ht="31.2" x14ac:dyDescent="0.25">
      <c r="A48" s="33" t="s">
        <v>118</v>
      </c>
      <c r="B48" s="34" t="s">
        <v>119</v>
      </c>
      <c r="C48" s="35">
        <v>150000</v>
      </c>
      <c r="D48" s="36">
        <v>130000</v>
      </c>
      <c r="E48" s="76" t="s">
        <v>120</v>
      </c>
      <c r="F48" s="77">
        <v>55</v>
      </c>
      <c r="G48" s="43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11"/>
    </row>
    <row r="49" spans="1:20" s="66" customFormat="1" ht="31.2" x14ac:dyDescent="0.25">
      <c r="A49" s="33" t="s">
        <v>121</v>
      </c>
      <c r="B49" s="34" t="s">
        <v>122</v>
      </c>
      <c r="C49" s="35">
        <v>200000</v>
      </c>
      <c r="D49" s="36">
        <v>180000</v>
      </c>
      <c r="E49" s="76" t="s">
        <v>123</v>
      </c>
      <c r="F49" s="77">
        <v>57</v>
      </c>
      <c r="G49" s="43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11"/>
    </row>
    <row r="50" spans="1:20" s="59" customFormat="1" x14ac:dyDescent="0.25">
      <c r="A50" s="33" t="s">
        <v>124</v>
      </c>
      <c r="B50" s="34" t="s">
        <v>125</v>
      </c>
      <c r="C50" s="35">
        <v>9000</v>
      </c>
      <c r="D50" s="36">
        <v>9000</v>
      </c>
      <c r="E50" s="76" t="s">
        <v>126</v>
      </c>
      <c r="F50" s="77">
        <v>59</v>
      </c>
      <c r="G50" s="43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1:20" s="59" customFormat="1" ht="16.2" thickBot="1" x14ac:dyDescent="0.3">
      <c r="A51" s="45" t="s">
        <v>127</v>
      </c>
      <c r="B51" s="46" t="s">
        <v>128</v>
      </c>
      <c r="C51" s="47">
        <v>27000</v>
      </c>
      <c r="D51" s="48">
        <v>9000</v>
      </c>
      <c r="E51" s="81" t="s">
        <v>129</v>
      </c>
      <c r="F51" s="82">
        <v>60</v>
      </c>
      <c r="G51" s="43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</row>
    <row r="52" spans="1:20" s="59" customFormat="1" ht="16.8" thickTop="1" thickBot="1" x14ac:dyDescent="0.3">
      <c r="A52" s="145"/>
      <c r="B52" s="146" t="s">
        <v>130</v>
      </c>
      <c r="C52" s="146"/>
      <c r="D52" s="147">
        <f>SUM(D37:D51)</f>
        <v>2792397</v>
      </c>
      <c r="E52" s="148"/>
      <c r="F52" s="148"/>
      <c r="G52" s="56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8"/>
    </row>
    <row r="53" spans="1:20" s="59" customFormat="1" ht="16.2" thickBot="1" x14ac:dyDescent="0.3">
      <c r="A53" s="149"/>
      <c r="B53" s="149"/>
      <c r="C53" s="149"/>
      <c r="D53" s="150"/>
      <c r="E53" s="151"/>
      <c r="F53" s="151"/>
      <c r="G53" s="56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8"/>
    </row>
    <row r="54" spans="1:20" ht="16.2" thickBot="1" x14ac:dyDescent="0.3">
      <c r="A54" s="164" t="s">
        <v>131</v>
      </c>
      <c r="B54" s="165"/>
      <c r="C54" s="152"/>
      <c r="D54" s="153">
        <f>SUM(D52,D34,D18,D11)</f>
        <v>11708747</v>
      </c>
      <c r="E54" s="154"/>
      <c r="F54" s="154"/>
      <c r="G54" s="155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7"/>
    </row>
  </sheetData>
  <mergeCells count="8">
    <mergeCell ref="A1:B1"/>
    <mergeCell ref="A54:B54"/>
    <mergeCell ref="O13:Q13"/>
    <mergeCell ref="R13:S13"/>
    <mergeCell ref="A3:B3"/>
    <mergeCell ref="A13:B13"/>
    <mergeCell ref="I13:K13"/>
    <mergeCell ref="L13:N13"/>
  </mergeCells>
  <phoneticPr fontId="20" type="noConversion"/>
  <pageMargins left="0.5" right="0.5" top="0.5" bottom="0.5" header="0.5" footer="0.5"/>
  <pageSetup scale="60" fitToHeight="0" orientation="portrait" r:id="rId1"/>
  <headerFooter alignWithMargins="0"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A18" sqref="A18"/>
    </sheetView>
  </sheetViews>
  <sheetFormatPr defaultRowHeight="15" x14ac:dyDescent="0.25"/>
  <cols>
    <col min="1" max="1" width="42.54296875" customWidth="1"/>
    <col min="2" max="2" width="21.81640625" customWidth="1"/>
    <col min="3" max="7" width="13.81640625" bestFit="1" customWidth="1"/>
  </cols>
  <sheetData>
    <row r="1" spans="1:5" ht="28.8" x14ac:dyDescent="0.3">
      <c r="A1" s="2" t="s">
        <v>132</v>
      </c>
      <c r="B1" s="2"/>
      <c r="C1" s="2" t="s">
        <v>133</v>
      </c>
      <c r="D1" s="2" t="s">
        <v>134</v>
      </c>
      <c r="E1" s="3" t="s">
        <v>135</v>
      </c>
    </row>
    <row r="2" spans="1:5" ht="28.8" x14ac:dyDescent="0.3">
      <c r="A2" s="2" t="s">
        <v>136</v>
      </c>
      <c r="B2" s="3" t="s">
        <v>137</v>
      </c>
      <c r="C2" s="2" t="s">
        <v>138</v>
      </c>
      <c r="D2" s="2" t="s">
        <v>139</v>
      </c>
      <c r="E2" s="2">
        <v>25600</v>
      </c>
    </row>
    <row r="3" spans="1:5" ht="15.6" x14ac:dyDescent="0.3">
      <c r="A3" s="4" t="s">
        <v>140</v>
      </c>
      <c r="B3" s="2"/>
      <c r="C3" s="2"/>
      <c r="D3" s="2"/>
      <c r="E3" s="4">
        <v>25600</v>
      </c>
    </row>
    <row r="4" spans="1:5" ht="15.6" x14ac:dyDescent="0.3">
      <c r="A4" s="2" t="s">
        <v>141</v>
      </c>
      <c r="B4" s="2"/>
      <c r="C4" s="2"/>
      <c r="D4" s="2"/>
      <c r="E4" s="2"/>
    </row>
    <row r="5" spans="1:5" ht="15.6" x14ac:dyDescent="0.3">
      <c r="A5" s="5" t="s">
        <v>142</v>
      </c>
      <c r="B5" s="5"/>
      <c r="C5" s="2"/>
      <c r="D5" s="2"/>
      <c r="E5" s="2">
        <v>1000</v>
      </c>
    </row>
    <row r="6" spans="1:5" ht="15.6" x14ac:dyDescent="0.3">
      <c r="A6" s="5" t="s">
        <v>143</v>
      </c>
      <c r="B6" s="5"/>
      <c r="C6" s="2"/>
      <c r="D6" s="2"/>
      <c r="E6" s="2">
        <v>7000</v>
      </c>
    </row>
    <row r="7" spans="1:5" ht="15.6" x14ac:dyDescent="0.3">
      <c r="A7" s="5" t="s">
        <v>144</v>
      </c>
      <c r="B7" s="5"/>
      <c r="C7" s="2"/>
      <c r="D7" s="2"/>
      <c r="E7" s="2">
        <v>12750</v>
      </c>
    </row>
    <row r="8" spans="1:5" ht="15.6" x14ac:dyDescent="0.3">
      <c r="A8" s="5" t="s">
        <v>145</v>
      </c>
      <c r="B8" s="5"/>
      <c r="C8" s="2"/>
      <c r="D8" s="2"/>
      <c r="E8" s="2">
        <v>4950</v>
      </c>
    </row>
    <row r="9" spans="1:5" ht="15.6" x14ac:dyDescent="0.3">
      <c r="A9" s="5" t="s">
        <v>146</v>
      </c>
      <c r="B9" s="5"/>
      <c r="C9" s="2"/>
      <c r="D9" s="2"/>
      <c r="E9" s="2">
        <v>2700</v>
      </c>
    </row>
    <row r="10" spans="1:5" ht="28.8" x14ac:dyDescent="0.3">
      <c r="A10" s="6" t="s">
        <v>147</v>
      </c>
      <c r="B10" s="5"/>
      <c r="C10" s="2"/>
      <c r="D10" s="2"/>
      <c r="E10" s="2">
        <v>2500</v>
      </c>
    </row>
    <row r="11" spans="1:5" ht="15.6" x14ac:dyDescent="0.3">
      <c r="A11" s="5" t="s">
        <v>148</v>
      </c>
      <c r="B11" s="5"/>
      <c r="C11" s="2" t="s">
        <v>149</v>
      </c>
      <c r="D11" s="2">
        <v>16</v>
      </c>
      <c r="E11" s="2">
        <v>2240</v>
      </c>
    </row>
    <row r="12" spans="1:5" ht="15.6" x14ac:dyDescent="0.3">
      <c r="A12" s="5" t="s">
        <v>150</v>
      </c>
      <c r="B12" s="5"/>
      <c r="C12" s="2" t="s">
        <v>151</v>
      </c>
      <c r="D12" s="2">
        <v>5</v>
      </c>
      <c r="E12" s="2">
        <v>150</v>
      </c>
    </row>
    <row r="13" spans="1:5" ht="15.6" x14ac:dyDescent="0.3">
      <c r="A13" s="7" t="s">
        <v>152</v>
      </c>
      <c r="B13" s="5"/>
      <c r="C13" s="2"/>
      <c r="D13" s="2"/>
      <c r="E13" s="4">
        <v>33290</v>
      </c>
    </row>
    <row r="14" spans="1:5" ht="15.6" x14ac:dyDescent="0.3">
      <c r="A14" s="4" t="s">
        <v>153</v>
      </c>
      <c r="B14" s="2"/>
      <c r="C14" s="2"/>
      <c r="D14" s="2"/>
      <c r="E14" s="4">
        <v>58890</v>
      </c>
    </row>
    <row r="15" spans="1:5" x14ac:dyDescent="0.25">
      <c r="A15" s="1"/>
    </row>
    <row r="16" spans="1:5" x14ac:dyDescent="0.25">
      <c r="A16" s="1"/>
    </row>
    <row r="17" spans="1:1" x14ac:dyDescent="0.25">
      <c r="A17" s="1"/>
    </row>
    <row r="18" spans="1:1" x14ac:dyDescent="0.25">
      <c r="A18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 PRRIP Budget</vt:lpstr>
      <vt:lpstr>TP-1 Breakout</vt:lpstr>
      <vt:lpstr>'2020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dcterms:created xsi:type="dcterms:W3CDTF">2008-09-01T23:22:12Z</dcterms:created>
  <dcterms:modified xsi:type="dcterms:W3CDTF">2020-10-23T13:53:32Z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